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e\Desktop\karine\docs fsu fo\wordpress snudifo13\média à télécharger sur médiathèque\"/>
    </mc:Choice>
  </mc:AlternateContent>
  <xr:revisionPtr revIDLastSave="0" documentId="8_{04572874-2380-4AFD-8821-69860C566436}" xr6:coauthVersionLast="47" xr6:coauthVersionMax="47" xr10:uidLastSave="{00000000-0000-0000-0000-000000000000}"/>
  <bookViews>
    <workbookView xWindow="3045" yWindow="3045" windowWidth="13890" windowHeight="945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quotité">Feuil1!$AE$119:$AE$122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K2" i="1"/>
  <c r="K3" i="1"/>
  <c r="C42" i="1"/>
  <c r="I42" i="1" s="1"/>
  <c r="C29" i="1"/>
  <c r="I29" i="1" s="1"/>
  <c r="C22" i="1"/>
  <c r="I22" i="1" s="1"/>
  <c r="C18" i="1"/>
  <c r="I18" i="1" s="1"/>
  <c r="C7" i="1"/>
  <c r="I7" i="1" s="1"/>
  <c r="K4" i="1" l="1"/>
  <c r="K5" i="1"/>
  <c r="N11" i="1" s="1"/>
</calcChain>
</file>

<file path=xl/sharedStrings.xml><?xml version="1.0" encoding="utf-8"?>
<sst xmlns="http://schemas.openxmlformats.org/spreadsheetml/2006/main" count="23" uniqueCount="19">
  <si>
    <t xml:space="preserve">fait </t>
  </si>
  <si>
    <t>reste à faire</t>
  </si>
  <si>
    <t>% fait</t>
  </si>
  <si>
    <t>APC</t>
  </si>
  <si>
    <t>Conseil d'école</t>
  </si>
  <si>
    <t>Conseil des maîtres, conseil de cycles</t>
  </si>
  <si>
    <t>Identification des besoins des élèves</t>
  </si>
  <si>
    <t>date</t>
  </si>
  <si>
    <t>h</t>
  </si>
  <si>
    <t>lieu</t>
  </si>
  <si>
    <t>commentaire</t>
  </si>
  <si>
    <t xml:space="preserve">Total à faire : </t>
  </si>
  <si>
    <t xml:space="preserve">Suivi de mes 108h </t>
  </si>
  <si>
    <t>quotité travaillée</t>
  </si>
  <si>
    <t>Formation</t>
  </si>
  <si>
    <t xml:space="preserve">durée en heures </t>
  </si>
  <si>
    <t xml:space="preserve">aide à la conversion </t>
  </si>
  <si>
    <t>heures</t>
  </si>
  <si>
    <t>min  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</si>
</sst>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9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22" fontId="0" fillId="0" borderId="0" xfId="0" applyNumberFormat="1"/>
    <xf numFmtId="9" fontId="0" fillId="2" borderId="12" xfId="0" applyNumberFormat="1" applyFill="1" applyBorder="1"/>
    <xf numFmtId="0" fontId="0" fillId="0" borderId="7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9" fontId="0" fillId="0" borderId="15" xfId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3" borderId="1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wrapText="1"/>
    </xf>
    <xf numFmtId="0" fontId="5" fillId="3" borderId="1" xfId="0" applyFont="1" applyFill="1" applyBorder="1"/>
    <xf numFmtId="0" fontId="5" fillId="3" borderId="9" xfId="0" applyFont="1" applyFill="1" applyBorder="1"/>
    <xf numFmtId="0" fontId="5" fillId="3" borderId="2" xfId="0" applyFont="1" applyFill="1" applyBorder="1"/>
    <xf numFmtId="10" fontId="6" fillId="3" borderId="12" xfId="1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12" xfId="0" applyFont="1" applyFill="1" applyBorder="1"/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/>
    <xf numFmtId="0" fontId="5" fillId="3" borderId="10" xfId="0" applyFont="1" applyFill="1" applyBorder="1"/>
    <xf numFmtId="0" fontId="5" fillId="3" borderId="0" xfId="0" applyFont="1" applyFill="1"/>
    <xf numFmtId="0" fontId="5" fillId="3" borderId="11" xfId="0" applyFont="1" applyFill="1" applyBorder="1"/>
    <xf numFmtId="0" fontId="4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4" fillId="0" borderId="9" xfId="0" applyFont="1" applyBorder="1" applyAlignment="1">
      <alignment horizontal="center" wrapText="1"/>
    </xf>
    <xf numFmtId="0" fontId="0" fillId="4" borderId="6" xfId="0" applyFill="1" applyBorder="1" applyAlignment="1">
      <alignment horizontal="right"/>
    </xf>
    <xf numFmtId="164" fontId="0" fillId="0" borderId="7" xfId="0" applyNumberForma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Pourcentage" xfId="1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snudifo13.org/page.php?page=2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17</xdr:row>
      <xdr:rowOff>114300</xdr:rowOff>
    </xdr:from>
    <xdr:to>
      <xdr:col>14</xdr:col>
      <xdr:colOff>152400</xdr:colOff>
      <xdr:row>23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10600" y="3552825"/>
          <a:ext cx="3276600" cy="1076325"/>
        </a:xfrm>
        <a:prstGeom prst="wedgeRectCallout">
          <a:avLst>
            <a:gd name="adj1" fmla="val -95834"/>
            <a:gd name="adj2" fmla="val 4922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Astuce :  tu peux déduire 9</a:t>
          </a:r>
          <a:r>
            <a:rPr lang="fr-FR" sz="1100" baseline="0"/>
            <a:t> </a:t>
          </a:r>
          <a:r>
            <a:rPr lang="fr-FR" sz="1100"/>
            <a:t>heures d'animations pédagogiques en faisant</a:t>
          </a:r>
          <a:r>
            <a:rPr lang="fr-FR" sz="1100" baseline="0"/>
            <a:t> des RIS (Réunion d'Information Syndicale). FO en propose tout au long de l'année. </a:t>
          </a:r>
          <a:endParaRPr lang="fr-FR" sz="1100"/>
        </a:p>
      </xdr:txBody>
    </xdr:sp>
    <xdr:clientData/>
  </xdr:twoCellAnchor>
  <xdr:twoCellAnchor>
    <xdr:from>
      <xdr:col>11</xdr:col>
      <xdr:colOff>666750</xdr:colOff>
      <xdr:row>3</xdr:row>
      <xdr:rowOff>123825</xdr:rowOff>
    </xdr:from>
    <xdr:to>
      <xdr:col>15</xdr:col>
      <xdr:colOff>133350</xdr:colOff>
      <xdr:row>5</xdr:row>
      <xdr:rowOff>28575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72700" y="857250"/>
          <a:ext cx="2114550" cy="295275"/>
        </a:xfrm>
        <a:prstGeom prst="wedgeRectCallout">
          <a:avLst>
            <a:gd name="adj1" fmla="val 36374"/>
            <a:gd name="adj2" fmla="val -149113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fr-FR" sz="1100"/>
            <a:t>modifiable</a:t>
          </a:r>
        </a:p>
      </xdr:txBody>
    </xdr:sp>
    <xdr:clientData/>
  </xdr:twoCellAnchor>
  <xdr:twoCellAnchor editAs="oneCell">
    <xdr:from>
      <xdr:col>1</xdr:col>
      <xdr:colOff>133349</xdr:colOff>
      <xdr:row>0</xdr:row>
      <xdr:rowOff>19050</xdr:rowOff>
    </xdr:from>
    <xdr:to>
      <xdr:col>1</xdr:col>
      <xdr:colOff>1322146</xdr:colOff>
      <xdr:row>5</xdr:row>
      <xdr:rowOff>352425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957FAA3-05EE-0AF2-844E-B7C66507E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49" y="19050"/>
          <a:ext cx="1188797" cy="145732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62</xdr:row>
      <xdr:rowOff>152400</xdr:rowOff>
    </xdr:from>
    <xdr:to>
      <xdr:col>8</xdr:col>
      <xdr:colOff>66675</xdr:colOff>
      <xdr:row>81</xdr:row>
      <xdr:rowOff>38100</xdr:rowOff>
    </xdr:to>
    <xdr:pic>
      <xdr:nvPicPr>
        <xdr:cNvPr id="8" name="Imag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58E6F9-7D2A-6C34-A791-8D6B777BF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12915900"/>
          <a:ext cx="3505200" cy="350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22"/>
  <sheetViews>
    <sheetView tabSelected="1" workbookViewId="0">
      <pane ySplit="6" topLeftCell="A7" activePane="bottomLeft" state="frozen"/>
      <selection pane="bottomLeft" activeCell="G10" sqref="G10"/>
    </sheetView>
  </sheetViews>
  <sheetFormatPr baseColWidth="10" defaultRowHeight="15" x14ac:dyDescent="0.25"/>
  <cols>
    <col min="2" max="2" width="21.7109375" customWidth="1"/>
    <col min="7" max="7" width="12.7109375" customWidth="1"/>
    <col min="8" max="8" width="16.7109375" customWidth="1"/>
    <col min="13" max="13" width="5.42578125" customWidth="1"/>
  </cols>
  <sheetData>
    <row r="1" spans="2:15" ht="27" thickBot="1" x14ac:dyDescent="0.45">
      <c r="D1" s="45"/>
      <c r="E1" s="45"/>
      <c r="F1" s="45" t="s">
        <v>12</v>
      </c>
      <c r="G1" s="45"/>
      <c r="H1" s="45"/>
    </row>
    <row r="2" spans="2:15" ht="15.75" thickBot="1" x14ac:dyDescent="0.3">
      <c r="E2" s="11"/>
      <c r="J2" s="19" t="s">
        <v>11</v>
      </c>
      <c r="K2" s="16">
        <f>108*O2</f>
        <v>108</v>
      </c>
      <c r="M2" s="49" t="s">
        <v>13</v>
      </c>
      <c r="N2" s="50"/>
      <c r="O2" s="14">
        <v>1</v>
      </c>
    </row>
    <row r="3" spans="2:15" x14ac:dyDescent="0.25">
      <c r="J3" s="20" t="s">
        <v>0</v>
      </c>
      <c r="K3" s="17">
        <f>SUM(G7:G62)</f>
        <v>0</v>
      </c>
      <c r="M3" s="12"/>
    </row>
    <row r="4" spans="2:15" x14ac:dyDescent="0.25">
      <c r="J4" s="20" t="s">
        <v>1</v>
      </c>
      <c r="K4" s="17">
        <f>(K2-K3)</f>
        <v>108</v>
      </c>
    </row>
    <row r="5" spans="2:15" ht="15.75" thickBot="1" x14ac:dyDescent="0.3">
      <c r="J5" s="21" t="s">
        <v>2</v>
      </c>
      <c r="K5" s="18">
        <f>K3/K2</f>
        <v>0</v>
      </c>
      <c r="M5" s="13"/>
    </row>
    <row r="6" spans="2:15" ht="32.25" thickBot="1" x14ac:dyDescent="0.3">
      <c r="B6" s="1"/>
      <c r="C6" s="1"/>
      <c r="D6" s="1"/>
      <c r="E6" s="28" t="s">
        <v>9</v>
      </c>
      <c r="F6" s="29" t="s">
        <v>7</v>
      </c>
      <c r="G6" s="42" t="s">
        <v>15</v>
      </c>
      <c r="H6" s="30" t="s">
        <v>10</v>
      </c>
    </row>
    <row r="7" spans="2:15" ht="16.5" thickBot="1" x14ac:dyDescent="0.3">
      <c r="B7" s="22" t="s">
        <v>3</v>
      </c>
      <c r="C7" s="23">
        <f>36*O2</f>
        <v>36</v>
      </c>
      <c r="D7" s="23" t="s">
        <v>8</v>
      </c>
      <c r="E7" s="24"/>
      <c r="F7" s="25"/>
      <c r="G7" s="25"/>
      <c r="H7" s="26"/>
      <c r="I7" s="27" t="str">
        <f>ROUND(SUM(G7:G17)/C7*100,1) &amp; " % de fait"</f>
        <v>0 % de fait</v>
      </c>
    </row>
    <row r="8" spans="2:15" ht="15.75" thickBot="1" x14ac:dyDescent="0.3">
      <c r="B8" s="51"/>
      <c r="C8" s="52"/>
      <c r="D8" s="53"/>
      <c r="E8" s="5"/>
      <c r="H8" s="6"/>
      <c r="K8" s="46" t="s">
        <v>16</v>
      </c>
      <c r="L8" s="47"/>
      <c r="M8" s="47"/>
      <c r="N8" s="48"/>
    </row>
    <row r="9" spans="2:15" ht="15.75" thickBot="1" x14ac:dyDescent="0.3">
      <c r="B9" s="54"/>
      <c r="C9" s="55"/>
      <c r="D9" s="56"/>
      <c r="E9" s="5"/>
      <c r="H9" s="6"/>
      <c r="K9" s="43"/>
      <c r="L9" s="15" t="s">
        <v>18</v>
      </c>
      <c r="M9" s="44">
        <f>ROUND(K9/60,3)</f>
        <v>0</v>
      </c>
      <c r="N9" s="9" t="s">
        <v>17</v>
      </c>
    </row>
    <row r="10" spans="2:15" x14ac:dyDescent="0.25">
      <c r="B10" s="54"/>
      <c r="C10" s="55"/>
      <c r="D10" s="56"/>
      <c r="E10" s="5"/>
      <c r="H10" s="6"/>
    </row>
    <row r="11" spans="2:15" x14ac:dyDescent="0.25">
      <c r="B11" s="54"/>
      <c r="C11" s="55"/>
      <c r="D11" s="56"/>
      <c r="E11" s="5"/>
      <c r="H11" s="6"/>
      <c r="N11" t="str">
        <f>IF(K5&gt;100%,"travail bénévole", "")</f>
        <v/>
      </c>
    </row>
    <row r="12" spans="2:15" x14ac:dyDescent="0.25">
      <c r="B12" s="54"/>
      <c r="C12" s="55"/>
      <c r="D12" s="56"/>
      <c r="E12" s="5"/>
      <c r="H12" s="6"/>
    </row>
    <row r="13" spans="2:15" x14ac:dyDescent="0.25">
      <c r="B13" s="54"/>
      <c r="C13" s="55"/>
      <c r="D13" s="56"/>
      <c r="E13" s="5"/>
      <c r="H13" s="6"/>
    </row>
    <row r="14" spans="2:15" x14ac:dyDescent="0.25">
      <c r="B14" s="54"/>
      <c r="C14" s="55"/>
      <c r="D14" s="56"/>
      <c r="E14" s="5"/>
      <c r="H14" s="6"/>
    </row>
    <row r="15" spans="2:15" x14ac:dyDescent="0.25">
      <c r="B15" s="54"/>
      <c r="C15" s="55"/>
      <c r="D15" s="56"/>
      <c r="E15" s="5"/>
      <c r="H15" s="6"/>
    </row>
    <row r="16" spans="2:15" x14ac:dyDescent="0.25">
      <c r="B16" s="54"/>
      <c r="C16" s="55"/>
      <c r="D16" s="56"/>
      <c r="E16" s="5"/>
      <c r="H16" s="6"/>
    </row>
    <row r="17" spans="2:9" ht="15.75" thickBot="1" x14ac:dyDescent="0.3">
      <c r="B17" s="57"/>
      <c r="C17" s="58"/>
      <c r="D17" s="59"/>
      <c r="E17" s="5"/>
      <c r="H17" s="6"/>
    </row>
    <row r="18" spans="2:9" ht="16.5" thickBot="1" x14ac:dyDescent="0.3">
      <c r="B18" s="22" t="s">
        <v>4</v>
      </c>
      <c r="C18" s="25">
        <f>6*O2</f>
        <v>6</v>
      </c>
      <c r="D18" s="25" t="s">
        <v>8</v>
      </c>
      <c r="E18" s="24"/>
      <c r="F18" s="25"/>
      <c r="G18" s="25"/>
      <c r="H18" s="26"/>
      <c r="I18" s="31" t="str">
        <f>ROUND(SUM(G19:G21)/C18*100,1) &amp; " % de fait"</f>
        <v>0 % de fait</v>
      </c>
    </row>
    <row r="19" spans="2:9" x14ac:dyDescent="0.25">
      <c r="B19" s="51"/>
      <c r="C19" s="52"/>
      <c r="D19" s="53"/>
      <c r="E19" s="2"/>
      <c r="F19" s="3"/>
      <c r="G19" s="3"/>
      <c r="H19" s="4"/>
    </row>
    <row r="20" spans="2:9" x14ac:dyDescent="0.25">
      <c r="B20" s="54"/>
      <c r="C20" s="55"/>
      <c r="D20" s="56"/>
      <c r="E20" s="5"/>
      <c r="H20" s="6"/>
    </row>
    <row r="21" spans="2:9" ht="15.75" thickBot="1" x14ac:dyDescent="0.3">
      <c r="B21" s="57"/>
      <c r="C21" s="58"/>
      <c r="D21" s="59"/>
      <c r="E21" s="7"/>
      <c r="F21" s="8"/>
      <c r="G21" s="8"/>
      <c r="H21" s="9"/>
    </row>
    <row r="22" spans="2:9" ht="16.5" thickBot="1" x14ac:dyDescent="0.3">
      <c r="B22" s="32" t="s">
        <v>14</v>
      </c>
      <c r="C22" s="33">
        <f>18*O2</f>
        <v>18</v>
      </c>
      <c r="D22" s="33" t="s">
        <v>8</v>
      </c>
      <c r="E22" s="34"/>
      <c r="F22" s="35"/>
      <c r="G22" s="35"/>
      <c r="H22" s="36"/>
      <c r="I22" s="31" t="str">
        <f>ROUND(SUM(G23:G28)/C22*100,1) &amp; " % de fait"</f>
        <v>0 % de fait</v>
      </c>
    </row>
    <row r="23" spans="2:9" x14ac:dyDescent="0.25">
      <c r="B23" s="51"/>
      <c r="C23" s="52"/>
      <c r="D23" s="53"/>
      <c r="E23" s="2"/>
      <c r="F23" s="3"/>
      <c r="G23" s="3"/>
      <c r="H23" s="4"/>
    </row>
    <row r="24" spans="2:9" x14ac:dyDescent="0.25">
      <c r="B24" s="54"/>
      <c r="C24" s="55"/>
      <c r="D24" s="56"/>
      <c r="E24" s="5"/>
      <c r="H24" s="6"/>
    </row>
    <row r="25" spans="2:9" x14ac:dyDescent="0.25">
      <c r="B25" s="54"/>
      <c r="C25" s="55"/>
      <c r="D25" s="56"/>
      <c r="E25" s="5"/>
      <c r="H25" s="6"/>
    </row>
    <row r="26" spans="2:9" x14ac:dyDescent="0.25">
      <c r="B26" s="54"/>
      <c r="C26" s="55"/>
      <c r="D26" s="56"/>
      <c r="E26" s="5"/>
      <c r="H26" s="6"/>
    </row>
    <row r="27" spans="2:9" x14ac:dyDescent="0.25">
      <c r="B27" s="54"/>
      <c r="C27" s="55"/>
      <c r="D27" s="56"/>
      <c r="E27" s="5"/>
      <c r="H27" s="6"/>
    </row>
    <row r="28" spans="2:9" ht="15.75" thickBot="1" x14ac:dyDescent="0.3">
      <c r="B28" s="57"/>
      <c r="C28" s="58"/>
      <c r="D28" s="59"/>
      <c r="E28" s="7"/>
      <c r="F28" s="8"/>
      <c r="G28" s="8"/>
      <c r="H28" s="9"/>
    </row>
    <row r="29" spans="2:9" ht="32.25" thickBot="1" x14ac:dyDescent="0.3">
      <c r="B29" s="37" t="s">
        <v>5</v>
      </c>
      <c r="C29" s="38">
        <f>24*O2</f>
        <v>24</v>
      </c>
      <c r="D29" s="38" t="s">
        <v>8</v>
      </c>
      <c r="E29" s="34"/>
      <c r="F29" s="35"/>
      <c r="G29" s="35"/>
      <c r="H29" s="36"/>
      <c r="I29" s="39" t="str">
        <f>ROUND(SUM(G30:G41)/C29*100,1) &amp; " % de fait"</f>
        <v>0 % de fait</v>
      </c>
    </row>
    <row r="30" spans="2:9" x14ac:dyDescent="0.25">
      <c r="B30" s="51"/>
      <c r="C30" s="52"/>
      <c r="D30" s="53"/>
      <c r="E30" s="2"/>
      <c r="F30" s="3"/>
      <c r="G30" s="3"/>
      <c r="H30" s="4"/>
    </row>
    <row r="31" spans="2:9" x14ac:dyDescent="0.25">
      <c r="B31" s="54"/>
      <c r="C31" s="55"/>
      <c r="D31" s="56"/>
      <c r="E31" s="5"/>
      <c r="H31" s="6"/>
    </row>
    <row r="32" spans="2:9" x14ac:dyDescent="0.25">
      <c r="B32" s="54"/>
      <c r="C32" s="55"/>
      <c r="D32" s="56"/>
      <c r="E32" s="5"/>
      <c r="H32" s="6"/>
    </row>
    <row r="33" spans="2:9" x14ac:dyDescent="0.25">
      <c r="B33" s="54"/>
      <c r="C33" s="55"/>
      <c r="D33" s="56"/>
      <c r="E33" s="5"/>
      <c r="H33" s="6"/>
    </row>
    <row r="34" spans="2:9" x14ac:dyDescent="0.25">
      <c r="B34" s="54"/>
      <c r="C34" s="55"/>
      <c r="D34" s="56"/>
      <c r="E34" s="5"/>
      <c r="H34" s="6"/>
    </row>
    <row r="35" spans="2:9" x14ac:dyDescent="0.25">
      <c r="B35" s="54"/>
      <c r="C35" s="55"/>
      <c r="D35" s="56"/>
      <c r="E35" s="5"/>
      <c r="H35" s="6"/>
    </row>
    <row r="36" spans="2:9" x14ac:dyDescent="0.25">
      <c r="B36" s="54"/>
      <c r="C36" s="55"/>
      <c r="D36" s="56"/>
      <c r="E36" s="5"/>
      <c r="H36" s="6"/>
    </row>
    <row r="37" spans="2:9" x14ac:dyDescent="0.25">
      <c r="B37" s="54"/>
      <c r="C37" s="55"/>
      <c r="D37" s="56"/>
      <c r="E37" s="5"/>
      <c r="H37" s="6"/>
    </row>
    <row r="38" spans="2:9" x14ac:dyDescent="0.25">
      <c r="B38" s="54"/>
      <c r="C38" s="55"/>
      <c r="D38" s="56"/>
      <c r="E38" s="5"/>
      <c r="H38" s="6"/>
    </row>
    <row r="39" spans="2:9" x14ac:dyDescent="0.25">
      <c r="B39" s="54"/>
      <c r="C39" s="55"/>
      <c r="D39" s="56"/>
      <c r="E39" s="5"/>
      <c r="H39" s="6"/>
    </row>
    <row r="40" spans="2:9" x14ac:dyDescent="0.25">
      <c r="B40" s="54"/>
      <c r="C40" s="55"/>
      <c r="D40" s="56"/>
      <c r="E40" s="5"/>
      <c r="H40" s="6"/>
    </row>
    <row r="41" spans="2:9" ht="15.75" thickBot="1" x14ac:dyDescent="0.3">
      <c r="B41" s="57"/>
      <c r="C41" s="58"/>
      <c r="D41" s="59"/>
      <c r="E41" s="7"/>
      <c r="F41" s="8"/>
      <c r="G41" s="8"/>
      <c r="H41" s="9"/>
    </row>
    <row r="42" spans="2:9" ht="32.25" thickBot="1" x14ac:dyDescent="0.3">
      <c r="B42" s="22" t="s">
        <v>6</v>
      </c>
      <c r="C42" s="40">
        <f>24*O2</f>
        <v>24</v>
      </c>
      <c r="D42" s="41" t="s">
        <v>8</v>
      </c>
      <c r="E42" s="24"/>
      <c r="F42" s="25"/>
      <c r="G42" s="25"/>
      <c r="H42" s="26"/>
      <c r="I42" s="39" t="str">
        <f>ROUND(SUM(G43:G62)/C42*100,1) &amp; " % de fait"</f>
        <v>0 % de fait</v>
      </c>
    </row>
    <row r="43" spans="2:9" x14ac:dyDescent="0.25">
      <c r="B43" s="54"/>
      <c r="C43" s="55"/>
      <c r="D43" s="56"/>
      <c r="E43" s="5"/>
      <c r="H43" s="6"/>
    </row>
    <row r="44" spans="2:9" x14ac:dyDescent="0.25">
      <c r="B44" s="54"/>
      <c r="C44" s="55"/>
      <c r="D44" s="56"/>
      <c r="E44" s="5"/>
      <c r="H44" s="6"/>
    </row>
    <row r="45" spans="2:9" x14ac:dyDescent="0.25">
      <c r="B45" s="54"/>
      <c r="C45" s="55"/>
      <c r="D45" s="56"/>
      <c r="E45" s="5"/>
      <c r="H45" s="6"/>
    </row>
    <row r="46" spans="2:9" x14ac:dyDescent="0.25">
      <c r="B46" s="54"/>
      <c r="C46" s="55"/>
      <c r="D46" s="56"/>
      <c r="E46" s="5"/>
      <c r="H46" s="6"/>
    </row>
    <row r="47" spans="2:9" x14ac:dyDescent="0.25">
      <c r="B47" s="54"/>
      <c r="C47" s="55"/>
      <c r="D47" s="56"/>
      <c r="E47" s="5"/>
      <c r="H47" s="6"/>
    </row>
    <row r="48" spans="2:9" x14ac:dyDescent="0.25">
      <c r="B48" s="54"/>
      <c r="C48" s="55"/>
      <c r="D48" s="56"/>
      <c r="E48" s="5"/>
      <c r="H48" s="6"/>
    </row>
    <row r="49" spans="2:8" x14ac:dyDescent="0.25">
      <c r="B49" s="54"/>
      <c r="C49" s="55"/>
      <c r="D49" s="56"/>
      <c r="E49" s="5"/>
      <c r="H49" s="6"/>
    </row>
    <row r="50" spans="2:8" x14ac:dyDescent="0.25">
      <c r="B50" s="54"/>
      <c r="C50" s="55"/>
      <c r="D50" s="56"/>
      <c r="E50" s="5"/>
      <c r="H50" s="6"/>
    </row>
    <row r="51" spans="2:8" x14ac:dyDescent="0.25">
      <c r="B51" s="54"/>
      <c r="C51" s="55"/>
      <c r="D51" s="56"/>
      <c r="E51" s="5"/>
      <c r="H51" s="6"/>
    </row>
    <row r="52" spans="2:8" x14ac:dyDescent="0.25">
      <c r="B52" s="54"/>
      <c r="C52" s="55"/>
      <c r="D52" s="56"/>
      <c r="E52" s="5"/>
      <c r="H52" s="6"/>
    </row>
    <row r="53" spans="2:8" x14ac:dyDescent="0.25">
      <c r="B53" s="54"/>
      <c r="C53" s="55"/>
      <c r="D53" s="56"/>
      <c r="E53" s="5"/>
      <c r="H53" s="6"/>
    </row>
    <row r="54" spans="2:8" x14ac:dyDescent="0.25">
      <c r="B54" s="54"/>
      <c r="C54" s="55"/>
      <c r="D54" s="56"/>
      <c r="E54" s="5"/>
      <c r="H54" s="6"/>
    </row>
    <row r="55" spans="2:8" x14ac:dyDescent="0.25">
      <c r="B55" s="54"/>
      <c r="C55" s="55"/>
      <c r="D55" s="56"/>
      <c r="E55" s="5"/>
      <c r="H55" s="6"/>
    </row>
    <row r="56" spans="2:8" x14ac:dyDescent="0.25">
      <c r="B56" s="54"/>
      <c r="C56" s="55"/>
      <c r="D56" s="56"/>
      <c r="E56" s="5"/>
      <c r="H56" s="6"/>
    </row>
    <row r="57" spans="2:8" x14ac:dyDescent="0.25">
      <c r="B57" s="54"/>
      <c r="C57" s="55"/>
      <c r="D57" s="56"/>
      <c r="E57" s="5"/>
      <c r="H57" s="6"/>
    </row>
    <row r="58" spans="2:8" x14ac:dyDescent="0.25">
      <c r="B58" s="54"/>
      <c r="C58" s="55"/>
      <c r="D58" s="56"/>
      <c r="E58" s="5"/>
      <c r="H58" s="6"/>
    </row>
    <row r="59" spans="2:8" x14ac:dyDescent="0.25">
      <c r="B59" s="54"/>
      <c r="C59" s="55"/>
      <c r="D59" s="56"/>
      <c r="E59" s="5"/>
      <c r="H59" s="6"/>
    </row>
    <row r="60" spans="2:8" x14ac:dyDescent="0.25">
      <c r="B60" s="54"/>
      <c r="C60" s="55"/>
      <c r="D60" s="56"/>
      <c r="E60" s="5"/>
      <c r="H60" s="6"/>
    </row>
    <row r="61" spans="2:8" x14ac:dyDescent="0.25">
      <c r="B61" s="54"/>
      <c r="C61" s="55"/>
      <c r="D61" s="56"/>
      <c r="E61" s="5"/>
      <c r="H61" s="6"/>
    </row>
    <row r="62" spans="2:8" ht="15.75" thickBot="1" x14ac:dyDescent="0.3">
      <c r="B62" s="57"/>
      <c r="C62" s="58"/>
      <c r="D62" s="59"/>
      <c r="E62" s="7"/>
      <c r="F62" s="8"/>
      <c r="G62" s="8"/>
      <c r="H62" s="9"/>
    </row>
    <row r="119" spans="31:31" x14ac:dyDescent="0.25">
      <c r="AE119" s="10">
        <v>1</v>
      </c>
    </row>
    <row r="120" spans="31:31" x14ac:dyDescent="0.25">
      <c r="AE120" s="10">
        <v>0.8</v>
      </c>
    </row>
    <row r="121" spans="31:31" x14ac:dyDescent="0.25">
      <c r="AE121" s="10">
        <v>0.75</v>
      </c>
    </row>
    <row r="122" spans="31:31" x14ac:dyDescent="0.25">
      <c r="AE122" s="10">
        <v>0.5</v>
      </c>
    </row>
  </sheetData>
  <mergeCells count="53">
    <mergeCell ref="B60:D60"/>
    <mergeCell ref="B61:D61"/>
    <mergeCell ref="B62:D62"/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45:D45"/>
    <mergeCell ref="B47:D47"/>
    <mergeCell ref="B46:D46"/>
    <mergeCell ref="B48:D48"/>
    <mergeCell ref="B49:D49"/>
    <mergeCell ref="B39:D39"/>
    <mergeCell ref="B41:D41"/>
    <mergeCell ref="B40:D40"/>
    <mergeCell ref="B43:D43"/>
    <mergeCell ref="B44:D44"/>
    <mergeCell ref="B35:D35"/>
    <mergeCell ref="B34:D34"/>
    <mergeCell ref="B37:D37"/>
    <mergeCell ref="B36:D36"/>
    <mergeCell ref="B38:D38"/>
    <mergeCell ref="B28:D28"/>
    <mergeCell ref="B30:D30"/>
    <mergeCell ref="B32:D32"/>
    <mergeCell ref="B31:D31"/>
    <mergeCell ref="B33:D33"/>
    <mergeCell ref="B23:D23"/>
    <mergeCell ref="B24:D24"/>
    <mergeCell ref="B25:D25"/>
    <mergeCell ref="B26:D26"/>
    <mergeCell ref="B27:D27"/>
    <mergeCell ref="B16:D16"/>
    <mergeCell ref="B17:D17"/>
    <mergeCell ref="B19:D19"/>
    <mergeCell ref="B21:D21"/>
    <mergeCell ref="B20:D20"/>
    <mergeCell ref="B11:D11"/>
    <mergeCell ref="B12:D12"/>
    <mergeCell ref="B13:D13"/>
    <mergeCell ref="B14:D14"/>
    <mergeCell ref="B15:D15"/>
    <mergeCell ref="K8:N8"/>
    <mergeCell ref="M2:N2"/>
    <mergeCell ref="B8:D8"/>
    <mergeCell ref="B9:D9"/>
    <mergeCell ref="B10:D10"/>
  </mergeCells>
  <conditionalFormatting sqref="K5">
    <cfRule type="cellIs" dxfId="1" priority="1" operator="greaterThan">
      <formula>1</formula>
    </cfRule>
    <cfRule type="cellIs" dxfId="0" priority="2" operator="greaterThan">
      <formula>2.78</formula>
    </cfRule>
  </conditionalFormatting>
  <dataValidations count="1">
    <dataValidation type="list" allowBlank="1" showInputMessage="1" showErrorMessage="1" sqref="O2" xr:uid="{00000000-0002-0000-0000-000000000000}">
      <formula1>quotité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quotité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SNUDI FO 13</dc:creator>
  <cp:lastModifiedBy>karine siffredi</cp:lastModifiedBy>
  <dcterms:created xsi:type="dcterms:W3CDTF">2024-03-22T18:18:42Z</dcterms:created>
  <dcterms:modified xsi:type="dcterms:W3CDTF">2024-10-07T07:08:46Z</dcterms:modified>
</cp:coreProperties>
</file>